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580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<sst xmlns="http://schemas.openxmlformats.org/spreadsheetml/2006/main" count="81" uniqueCount="49">
  <si>
    <t>Intra-Bay Area, CTPP 2000, Part 3 Analysis</t>
  </si>
  <si>
    <t>Table 3-6 (Three sample worker threshold), Universe: All Workers</t>
  </si>
  <si>
    <t>County-to-County</t>
  </si>
  <si>
    <t>Place-to-Place</t>
  </si>
  <si>
    <t>% Data Loss</t>
  </si>
  <si>
    <t>Tract-to-Tract</t>
  </si>
  <si>
    <t>Zone-to-Zone</t>
  </si>
  <si>
    <t>Total</t>
  </si>
  <si>
    <t>Drive Alone</t>
  </si>
  <si>
    <t>2-person carpool</t>
  </si>
  <si>
    <t>3-person carpool</t>
  </si>
  <si>
    <t>4-person carpool</t>
  </si>
  <si>
    <t>5-or-6-person carpool</t>
  </si>
  <si>
    <t>7-or-more person carpool</t>
  </si>
  <si>
    <t>Bus or trolley bus</t>
  </si>
  <si>
    <t>Streetcar or Trolley car</t>
  </si>
  <si>
    <t>Subway or elevated</t>
  </si>
  <si>
    <t>Railroad</t>
  </si>
  <si>
    <t>Ferryboat</t>
  </si>
  <si>
    <t>Bicycle</t>
  </si>
  <si>
    <t>Walked</t>
  </si>
  <si>
    <t>Taxicab</t>
  </si>
  <si>
    <t>Motorcycle</t>
  </si>
  <si>
    <t>Other Means</t>
  </si>
  <si>
    <t>Worked at Home</t>
  </si>
  <si>
    <t>Sum by Means of Transp.</t>
  </si>
  <si>
    <t>Table 3-2 (No threshold), Universe: Household Workers</t>
  </si>
  <si>
    <t>2-person Carpool</t>
  </si>
  <si>
    <t>3-or-more-person Carpool</t>
  </si>
  <si>
    <t>Bus or Trolleybus</t>
  </si>
  <si>
    <t>Streetcar, Subway, RR, Ferry</t>
  </si>
  <si>
    <t>All Other Means</t>
  </si>
  <si>
    <t>Table 3-1 (No threshold), Universe: Total Workers</t>
  </si>
  <si>
    <t>Derived from Tables 3-8 &amp; 3-14 (No threshold), Universe: Total Workers</t>
  </si>
  <si>
    <t>2-Person Carpool</t>
  </si>
  <si>
    <t>3-+-Person Carpool</t>
  </si>
  <si>
    <t>Bus Transit</t>
  </si>
  <si>
    <t>Rail Transit</t>
  </si>
  <si>
    <t>Other (5 groups)</t>
  </si>
  <si>
    <t>Sum of Derived Values</t>
  </si>
  <si>
    <t>Work at Home (Table 3-6)</t>
  </si>
  <si>
    <t>Grand, Derived Total</t>
  </si>
  <si>
    <t>Transit Total, Derived</t>
  </si>
  <si>
    <t>Notes:</t>
  </si>
  <si>
    <t>1. All data is for intra-regional San Francisco Bay Area</t>
  </si>
  <si>
    <t>2. County-to-county is from summary level 50.</t>
  </si>
  <si>
    <t>3. Place-to-place is from summary level 72.</t>
  </si>
  <si>
    <t>4. Tract-to-tract is from summary level 140.</t>
  </si>
  <si>
    <t>5. Zone-to-zone is from summary level 944.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</si>
</sst>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3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164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0" fontId="2" fillId="0" borderId="6" xfId="0" applyFont="1" applyFill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3.875" style="0" customWidth="1"/>
    <col min="2" max="2" width="10.375" style="0" bestFit="1" customWidth="1"/>
    <col min="3" max="3" width="9.625" style="0" customWidth="1"/>
    <col min="4" max="4" width="6.625" style="0" bestFit="1" customWidth="1"/>
    <col min="5" max="5" width="9.625" style="0" customWidth="1"/>
    <col min="6" max="6" width="6.75390625" style="0" bestFit="1" customWidth="1"/>
    <col min="7" max="7" width="9.50390625" style="0" customWidth="1"/>
    <col min="8" max="8" width="6.75390625" style="0" customWidth="1"/>
  </cols>
  <sheetData>
    <row r="1" ht="15.75">
      <c r="A1" s="1" t="s">
        <v>0</v>
      </c>
    </row>
    <row r="2" ht="15.75">
      <c r="A2" s="1" t="s">
        <v>1</v>
      </c>
    </row>
    <row r="3" spans="1:8" ht="15.75">
      <c r="A3" s="2"/>
      <c r="B3" s="2"/>
      <c r="C3" s="2"/>
      <c r="D3" s="2"/>
      <c r="E3" s="2"/>
      <c r="F3" s="2"/>
      <c r="G3" s="2"/>
      <c r="H3" s="2"/>
    </row>
    <row r="4" spans="1:8" ht="32.25" thickBot="1">
      <c r="A4" s="3"/>
      <c r="B4" s="4" t="s">
        <v>2</v>
      </c>
      <c r="C4" s="5" t="s">
        <v>3</v>
      </c>
      <c r="D4" s="4" t="s">
        <v>4</v>
      </c>
      <c r="E4" s="5" t="s">
        <v>5</v>
      </c>
      <c r="F4" s="4" t="s">
        <v>4</v>
      </c>
      <c r="G4" s="5" t="s">
        <v>6</v>
      </c>
      <c r="H4" s="4" t="s">
        <v>4</v>
      </c>
    </row>
    <row r="5" spans="1:8" ht="16.5" thickTop="1">
      <c r="A5" t="s">
        <v>7</v>
      </c>
      <c r="B5" s="6">
        <v>3258465</v>
      </c>
      <c r="C5" s="7">
        <v>3221359</v>
      </c>
      <c r="D5" s="8">
        <f aca="true" t="shared" si="0" ref="D5:D23">(C5/B5)-1</f>
        <v>-0.011387570527840563</v>
      </c>
      <c r="E5" s="7">
        <v>2154754</v>
      </c>
      <c r="F5" s="8">
        <f aca="true" t="shared" si="1" ref="F5:F23">(E5/B5)-1</f>
        <v>-0.33872114630661987</v>
      </c>
      <c r="G5" s="7">
        <v>937749</v>
      </c>
      <c r="H5" s="8">
        <f>(G5/B5)-1</f>
        <v>-0.7122114247045772</v>
      </c>
    </row>
    <row r="6" spans="1:8" ht="15.75">
      <c r="A6" t="s">
        <v>8</v>
      </c>
      <c r="B6" s="6">
        <v>2215880</v>
      </c>
      <c r="C6" s="7">
        <v>2185671</v>
      </c>
      <c r="D6" s="8">
        <f t="shared" si="0"/>
        <v>-0.013632958463454692</v>
      </c>
      <c r="E6" s="7">
        <v>1397336</v>
      </c>
      <c r="F6" s="8">
        <f t="shared" si="1"/>
        <v>-0.369399064931314</v>
      </c>
      <c r="G6" s="7">
        <v>576111</v>
      </c>
      <c r="H6" s="8">
        <f aca="true" t="shared" si="2" ref="H6:H23">(G6/B6)-1</f>
        <v>-0.7400080329259707</v>
      </c>
    </row>
    <row r="7" spans="1:8" ht="15.75">
      <c r="A7" t="s">
        <v>9</v>
      </c>
      <c r="B7" s="6">
        <v>311504</v>
      </c>
      <c r="C7" s="7">
        <v>307238</v>
      </c>
      <c r="D7" s="8">
        <f t="shared" si="0"/>
        <v>-0.01369484822024758</v>
      </c>
      <c r="E7" s="7">
        <v>194473</v>
      </c>
      <c r="F7" s="8">
        <f t="shared" si="1"/>
        <v>-0.37569662026811856</v>
      </c>
      <c r="G7" s="7">
        <v>84064</v>
      </c>
      <c r="H7" s="8">
        <f t="shared" si="2"/>
        <v>-0.7301350865478453</v>
      </c>
    </row>
    <row r="8" spans="1:8" ht="15.75">
      <c r="A8" t="s">
        <v>10</v>
      </c>
      <c r="B8" s="6">
        <v>72574</v>
      </c>
      <c r="C8" s="7">
        <v>71214</v>
      </c>
      <c r="D8" s="8">
        <f t="shared" si="0"/>
        <v>-0.018739493482514358</v>
      </c>
      <c r="E8" s="7">
        <v>43050</v>
      </c>
      <c r="F8" s="8">
        <f t="shared" si="1"/>
        <v>-0.406812357042467</v>
      </c>
      <c r="G8" s="7">
        <v>16529</v>
      </c>
      <c r="H8" s="8">
        <f t="shared" si="2"/>
        <v>-0.7722462589908232</v>
      </c>
    </row>
    <row r="9" spans="1:8" ht="15.75">
      <c r="A9" t="s">
        <v>11</v>
      </c>
      <c r="B9" s="6">
        <v>20033</v>
      </c>
      <c r="C9" s="7">
        <v>19502</v>
      </c>
      <c r="D9" s="8">
        <f t="shared" si="0"/>
        <v>-0.026506264663305523</v>
      </c>
      <c r="E9" s="7">
        <v>11712</v>
      </c>
      <c r="F9" s="8">
        <f t="shared" si="1"/>
        <v>-0.4153646483302551</v>
      </c>
      <c r="G9" s="7">
        <v>5301</v>
      </c>
      <c r="H9" s="8">
        <f t="shared" si="2"/>
        <v>-0.7353866120900514</v>
      </c>
    </row>
    <row r="10" spans="1:8" ht="15.75">
      <c r="A10" t="s">
        <v>12</v>
      </c>
      <c r="B10" s="6">
        <v>8402</v>
      </c>
      <c r="C10" s="7">
        <v>8140</v>
      </c>
      <c r="D10" s="8">
        <f t="shared" si="0"/>
        <v>-0.031183051654367966</v>
      </c>
      <c r="E10" s="7">
        <v>5032</v>
      </c>
      <c r="F10" s="8">
        <f t="shared" si="1"/>
        <v>-0.4010949773863366</v>
      </c>
      <c r="G10" s="7">
        <v>2470</v>
      </c>
      <c r="H10" s="8">
        <f t="shared" si="2"/>
        <v>-0.7060223756248512</v>
      </c>
    </row>
    <row r="11" spans="1:8" ht="15.75">
      <c r="A11" t="s">
        <v>13</v>
      </c>
      <c r="B11" s="6">
        <v>6765</v>
      </c>
      <c r="C11" s="7">
        <v>6478</v>
      </c>
      <c r="D11" s="8">
        <f t="shared" si="0"/>
        <v>-0.042424242424242475</v>
      </c>
      <c r="E11" s="7">
        <v>3571</v>
      </c>
      <c r="F11" s="8">
        <f t="shared" si="1"/>
        <v>-0.47213599408721363</v>
      </c>
      <c r="G11" s="7">
        <v>1430</v>
      </c>
      <c r="H11" s="8">
        <f t="shared" si="2"/>
        <v>-0.7886178861788617</v>
      </c>
    </row>
    <row r="12" spans="1:8" ht="15.75">
      <c r="A12" t="s">
        <v>14</v>
      </c>
      <c r="B12" s="6">
        <v>177775</v>
      </c>
      <c r="C12" s="7">
        <v>177017</v>
      </c>
      <c r="D12" s="8">
        <f t="shared" si="0"/>
        <v>-0.0042638166221347085</v>
      </c>
      <c r="E12" s="7">
        <v>125347</v>
      </c>
      <c r="F12" s="8">
        <f t="shared" si="1"/>
        <v>-0.29491210800168755</v>
      </c>
      <c r="G12" s="7">
        <v>30002</v>
      </c>
      <c r="H12" s="8">
        <f t="shared" si="2"/>
        <v>-0.8312361130642666</v>
      </c>
    </row>
    <row r="13" spans="1:8" ht="15.75">
      <c r="A13" t="s">
        <v>15</v>
      </c>
      <c r="B13" s="6">
        <v>14209</v>
      </c>
      <c r="C13" s="7">
        <v>14136</v>
      </c>
      <c r="D13" s="8">
        <f t="shared" si="0"/>
        <v>-0.005137588852135999</v>
      </c>
      <c r="E13" s="7">
        <v>11343</v>
      </c>
      <c r="F13" s="8">
        <f t="shared" si="1"/>
        <v>-0.20170314589344784</v>
      </c>
      <c r="G13" s="7">
        <v>1473</v>
      </c>
      <c r="H13" s="8">
        <f t="shared" si="2"/>
        <v>-0.8963333098740235</v>
      </c>
    </row>
    <row r="14" spans="1:8" ht="15.75">
      <c r="A14" t="s">
        <v>16</v>
      </c>
      <c r="B14" s="6">
        <v>98247</v>
      </c>
      <c r="C14" s="7">
        <v>97740</v>
      </c>
      <c r="D14" s="8">
        <f t="shared" si="0"/>
        <v>-0.005160462914898134</v>
      </c>
      <c r="E14" s="7">
        <v>64306</v>
      </c>
      <c r="F14" s="8">
        <f t="shared" si="1"/>
        <v>-0.34546601931865606</v>
      </c>
      <c r="G14" s="7">
        <v>7350</v>
      </c>
      <c r="H14" s="8">
        <f t="shared" si="2"/>
        <v>-0.9251885553757366</v>
      </c>
    </row>
    <row r="15" spans="1:8" ht="15.75">
      <c r="A15" t="s">
        <v>17</v>
      </c>
      <c r="B15" s="6">
        <v>19845</v>
      </c>
      <c r="C15" s="7">
        <v>19601</v>
      </c>
      <c r="D15" s="8">
        <f t="shared" si="0"/>
        <v>-0.012295288485764666</v>
      </c>
      <c r="E15" s="7">
        <v>9392</v>
      </c>
      <c r="F15" s="8">
        <f t="shared" si="1"/>
        <v>-0.526732174351222</v>
      </c>
      <c r="G15" s="7">
        <v>1584</v>
      </c>
      <c r="H15" s="8">
        <f t="shared" si="2"/>
        <v>-0.9201814058956916</v>
      </c>
    </row>
    <row r="16" spans="1:8" ht="15.75">
      <c r="A16" t="s">
        <v>18</v>
      </c>
      <c r="B16" s="6">
        <v>5705</v>
      </c>
      <c r="C16" s="7">
        <v>5660</v>
      </c>
      <c r="D16" s="8">
        <f t="shared" si="0"/>
        <v>-0.007887817703768674</v>
      </c>
      <c r="E16" s="7">
        <v>4318</v>
      </c>
      <c r="F16" s="8">
        <f t="shared" si="1"/>
        <v>-0.2431200701139351</v>
      </c>
      <c r="G16" s="7">
        <v>738</v>
      </c>
      <c r="H16" s="8">
        <f t="shared" si="2"/>
        <v>-0.8706397896581946</v>
      </c>
    </row>
    <row r="17" spans="1:8" ht="15.75">
      <c r="A17" t="s">
        <v>19</v>
      </c>
      <c r="B17" s="6">
        <v>35722</v>
      </c>
      <c r="C17" s="7">
        <v>35385</v>
      </c>
      <c r="D17" s="8">
        <f t="shared" si="0"/>
        <v>-0.009433962264150941</v>
      </c>
      <c r="E17" s="7">
        <v>27298</v>
      </c>
      <c r="F17" s="8">
        <f t="shared" si="1"/>
        <v>-0.23582106265046754</v>
      </c>
      <c r="G17" s="7">
        <v>13861</v>
      </c>
      <c r="H17" s="8">
        <f t="shared" si="2"/>
        <v>-0.6119758132243436</v>
      </c>
    </row>
    <row r="18" spans="1:8" ht="15.75">
      <c r="A18" t="s">
        <v>20</v>
      </c>
      <c r="B18" s="6">
        <v>104454</v>
      </c>
      <c r="C18" s="7">
        <v>103958</v>
      </c>
      <c r="D18" s="8">
        <f t="shared" si="0"/>
        <v>-0.004748501732820154</v>
      </c>
      <c r="E18" s="7">
        <v>87318</v>
      </c>
      <c r="F18" s="8">
        <f t="shared" si="1"/>
        <v>-0.16405307599517494</v>
      </c>
      <c r="G18" s="7">
        <v>51309</v>
      </c>
      <c r="H18" s="8">
        <f t="shared" si="2"/>
        <v>-0.5087885576425987</v>
      </c>
    </row>
    <row r="19" spans="1:8" ht="15.75">
      <c r="A19" t="s">
        <v>21</v>
      </c>
      <c r="B19" s="6">
        <v>2936</v>
      </c>
      <c r="C19" s="7">
        <v>2901</v>
      </c>
      <c r="D19" s="8">
        <f t="shared" si="0"/>
        <v>-0.011920980926430569</v>
      </c>
      <c r="E19" s="7">
        <v>2068</v>
      </c>
      <c r="F19" s="8">
        <f t="shared" si="1"/>
        <v>-0.2956403269754768</v>
      </c>
      <c r="G19" s="7">
        <v>583</v>
      </c>
      <c r="H19" s="8">
        <f t="shared" si="2"/>
        <v>-0.8014305177111717</v>
      </c>
    </row>
    <row r="20" spans="1:8" ht="15.75">
      <c r="A20" t="s">
        <v>22</v>
      </c>
      <c r="B20" s="6">
        <v>11742</v>
      </c>
      <c r="C20" s="7">
        <v>11485</v>
      </c>
      <c r="D20" s="8">
        <f t="shared" si="0"/>
        <v>-0.021887242377789162</v>
      </c>
      <c r="E20" s="7">
        <v>7319</v>
      </c>
      <c r="F20" s="8">
        <f t="shared" si="1"/>
        <v>-0.3766819962527679</v>
      </c>
      <c r="G20" s="7">
        <v>2260</v>
      </c>
      <c r="H20" s="8">
        <f t="shared" si="2"/>
        <v>-0.8075285300630216</v>
      </c>
    </row>
    <row r="21" spans="1:8" ht="15.75">
      <c r="A21" t="s">
        <v>23</v>
      </c>
      <c r="B21" s="6">
        <v>19861</v>
      </c>
      <c r="C21" s="7">
        <v>19480</v>
      </c>
      <c r="D21" s="8">
        <f t="shared" si="0"/>
        <v>-0.019183324102512445</v>
      </c>
      <c r="E21" s="7">
        <v>12338</v>
      </c>
      <c r="F21" s="8">
        <f t="shared" si="1"/>
        <v>-0.3787825386435728</v>
      </c>
      <c r="G21" s="7">
        <v>5954</v>
      </c>
      <c r="H21" s="8">
        <f t="shared" si="2"/>
        <v>-0.7002165047077187</v>
      </c>
    </row>
    <row r="22" spans="1:8" ht="15.75">
      <c r="A22" s="2" t="s">
        <v>24</v>
      </c>
      <c r="B22" s="9">
        <v>132730</v>
      </c>
      <c r="C22" s="10">
        <v>132739</v>
      </c>
      <c r="D22" s="11">
        <f t="shared" si="0"/>
        <v>6.780682588702902E-05</v>
      </c>
      <c r="E22" s="10">
        <v>132571</v>
      </c>
      <c r="F22" s="11">
        <f t="shared" si="1"/>
        <v>-0.0011979205906728074</v>
      </c>
      <c r="G22" s="10">
        <v>128170</v>
      </c>
      <c r="H22" s="11">
        <f t="shared" si="2"/>
        <v>-0.034355458449483955</v>
      </c>
    </row>
    <row r="23" spans="1:8" ht="15.75">
      <c r="A23" s="12" t="s">
        <v>25</v>
      </c>
      <c r="B23" s="13">
        <f>SUM(B6:B22)</f>
        <v>3258384</v>
      </c>
      <c r="C23" s="14">
        <f>SUM(C6:C22)</f>
        <v>3218345</v>
      </c>
      <c r="D23" s="11">
        <f t="shared" si="0"/>
        <v>-0.012287993066501635</v>
      </c>
      <c r="E23" s="14">
        <f>SUM(E6:E22)</f>
        <v>2138792</v>
      </c>
      <c r="F23" s="15">
        <f t="shared" si="1"/>
        <v>-0.34360345496417855</v>
      </c>
      <c r="G23" s="14">
        <f>SUM(G6:G22)</f>
        <v>929189</v>
      </c>
      <c r="H23" s="11">
        <f t="shared" si="2"/>
        <v>-0.7148313397070449</v>
      </c>
    </row>
    <row r="26" ht="15.75">
      <c r="A26" s="1" t="s">
        <v>0</v>
      </c>
    </row>
    <row r="27" ht="15.75">
      <c r="A27" s="1" t="s">
        <v>26</v>
      </c>
    </row>
    <row r="28" spans="1:8" ht="15.75">
      <c r="A28" s="2"/>
      <c r="B28" s="2"/>
      <c r="C28" s="2"/>
      <c r="D28" s="2"/>
      <c r="E28" s="2"/>
      <c r="F28" s="2"/>
      <c r="G28" s="2"/>
      <c r="H28" s="2"/>
    </row>
    <row r="29" spans="1:8" ht="32.25" thickBot="1">
      <c r="A29" s="3"/>
      <c r="B29" s="4" t="s">
        <v>2</v>
      </c>
      <c r="C29" s="5" t="s">
        <v>3</v>
      </c>
      <c r="D29" s="4" t="s">
        <v>4</v>
      </c>
      <c r="E29" s="5" t="s">
        <v>5</v>
      </c>
      <c r="F29" s="4" t="s">
        <v>4</v>
      </c>
      <c r="G29" s="5" t="s">
        <v>6</v>
      </c>
      <c r="H29" s="4" t="s">
        <v>4</v>
      </c>
    </row>
    <row r="30" spans="1:8" ht="16.5" thickTop="1">
      <c r="A30" t="s">
        <v>7</v>
      </c>
      <c r="B30" s="6">
        <v>3234450</v>
      </c>
      <c r="C30" s="7">
        <v>3233112</v>
      </c>
      <c r="D30" s="8">
        <f aca="true" t="shared" si="3" ref="D30:D38">(C30/B30)-1</f>
        <v>-0.0004136715670360891</v>
      </c>
      <c r="E30" s="7">
        <v>3185933</v>
      </c>
      <c r="F30" s="8">
        <f aca="true" t="shared" si="4" ref="F30:F38">(E30/B30)-1</f>
        <v>-0.015000077292893654</v>
      </c>
      <c r="G30" s="7">
        <v>3119766</v>
      </c>
      <c r="H30" s="8">
        <f>(G30/B30)-1</f>
        <v>-0.03545703288039692</v>
      </c>
    </row>
    <row r="31" spans="1:8" ht="15.75">
      <c r="A31" t="s">
        <v>8</v>
      </c>
      <c r="B31" s="6">
        <v>2210765</v>
      </c>
      <c r="C31" s="7">
        <v>2209534</v>
      </c>
      <c r="D31" s="8">
        <f t="shared" si="3"/>
        <v>-0.000556820828989113</v>
      </c>
      <c r="E31" s="7">
        <v>2167160</v>
      </c>
      <c r="F31" s="8">
        <f t="shared" si="4"/>
        <v>-0.01972394171248415</v>
      </c>
      <c r="G31" s="7">
        <v>2119892</v>
      </c>
      <c r="H31" s="8">
        <f aca="true" t="shared" si="5" ref="H31:H38">(G31/B31)-1</f>
        <v>-0.04110477594859696</v>
      </c>
    </row>
    <row r="32" spans="1:8" ht="15.75">
      <c r="A32" t="s">
        <v>27</v>
      </c>
      <c r="B32" s="6">
        <v>310059</v>
      </c>
      <c r="C32" s="7">
        <v>309435</v>
      </c>
      <c r="D32" s="8">
        <f t="shared" si="3"/>
        <v>-0.0020125201977687635</v>
      </c>
      <c r="E32" s="7">
        <v>298581</v>
      </c>
      <c r="F32" s="8">
        <f t="shared" si="4"/>
        <v>-0.0370187609454975</v>
      </c>
      <c r="G32" s="7">
        <v>294536</v>
      </c>
      <c r="H32" s="8">
        <f t="shared" si="5"/>
        <v>-0.05006466511212382</v>
      </c>
    </row>
    <row r="33" spans="1:8" ht="15.75">
      <c r="A33" t="s">
        <v>28</v>
      </c>
      <c r="B33" s="6">
        <v>106265</v>
      </c>
      <c r="C33" s="7">
        <v>105629</v>
      </c>
      <c r="D33" s="8">
        <f t="shared" si="3"/>
        <v>-0.0059850374064838174</v>
      </c>
      <c r="E33" s="7">
        <v>101671</v>
      </c>
      <c r="F33" s="8">
        <f t="shared" si="4"/>
        <v>-0.043231543782054294</v>
      </c>
      <c r="G33" s="7">
        <v>100646</v>
      </c>
      <c r="H33" s="8">
        <f t="shared" si="5"/>
        <v>-0.05287724086011392</v>
      </c>
    </row>
    <row r="34" spans="1:8" ht="15.75">
      <c r="A34" t="s">
        <v>29</v>
      </c>
      <c r="B34" s="6">
        <v>174640</v>
      </c>
      <c r="C34" s="7">
        <v>174273</v>
      </c>
      <c r="D34" s="8">
        <f t="shared" si="3"/>
        <v>-0.002101465872652364</v>
      </c>
      <c r="E34" s="7">
        <v>170231</v>
      </c>
      <c r="F34" s="8">
        <f t="shared" si="4"/>
        <v>-0.025246220797068286</v>
      </c>
      <c r="G34" s="7">
        <v>166681</v>
      </c>
      <c r="H34" s="8">
        <f t="shared" si="5"/>
        <v>-0.04557375171781952</v>
      </c>
    </row>
    <row r="35" spans="1:8" ht="15.75">
      <c r="A35" t="s">
        <v>30</v>
      </c>
      <c r="B35" s="6">
        <v>137385</v>
      </c>
      <c r="C35" s="7">
        <v>137150</v>
      </c>
      <c r="D35" s="8">
        <f t="shared" si="3"/>
        <v>-0.0017105215270953877</v>
      </c>
      <c r="E35" s="7">
        <v>133261</v>
      </c>
      <c r="F35" s="8">
        <f t="shared" si="4"/>
        <v>-0.030017833096771862</v>
      </c>
      <c r="G35" s="7">
        <v>129008</v>
      </c>
      <c r="H35" s="8">
        <f t="shared" si="5"/>
        <v>-0.060974633329693884</v>
      </c>
    </row>
    <row r="36" spans="1:8" ht="15.75">
      <c r="A36" t="s">
        <v>31</v>
      </c>
      <c r="B36" s="6">
        <v>164428</v>
      </c>
      <c r="C36" s="7">
        <v>164124</v>
      </c>
      <c r="D36" s="8">
        <f t="shared" si="3"/>
        <v>-0.0018488335320018257</v>
      </c>
      <c r="E36" s="7">
        <v>160386</v>
      </c>
      <c r="F36" s="8">
        <f t="shared" si="4"/>
        <v>-0.024582187948524625</v>
      </c>
      <c r="G36" s="7">
        <v>157640</v>
      </c>
      <c r="H36" s="8">
        <f t="shared" si="5"/>
        <v>-0.041282506629041316</v>
      </c>
    </row>
    <row r="37" spans="1:8" ht="15.75">
      <c r="A37" s="2" t="s">
        <v>24</v>
      </c>
      <c r="B37" s="9">
        <v>130880</v>
      </c>
      <c r="C37" s="10">
        <v>130849</v>
      </c>
      <c r="D37" s="16">
        <f t="shared" si="3"/>
        <v>-0.0002368581907090661</v>
      </c>
      <c r="E37" s="10">
        <v>130870</v>
      </c>
      <c r="F37" s="11">
        <f t="shared" si="4"/>
        <v>-7.640586797064142E-05</v>
      </c>
      <c r="G37" s="10">
        <v>130611</v>
      </c>
      <c r="H37" s="11">
        <f t="shared" si="5"/>
        <v>-0.0020553178484107315</v>
      </c>
    </row>
    <row r="38" spans="1:8" ht="15.75">
      <c r="A38" s="12" t="s">
        <v>25</v>
      </c>
      <c r="B38" s="13">
        <f>SUM(B31:B37)</f>
        <v>3234422</v>
      </c>
      <c r="C38" s="14">
        <f>SUM(C31:C37)</f>
        <v>3230994</v>
      </c>
      <c r="D38" s="16">
        <f t="shared" si="3"/>
        <v>-0.0010598493332039105</v>
      </c>
      <c r="E38" s="14">
        <f>SUM(E31:E37)</f>
        <v>3162160</v>
      </c>
      <c r="F38" s="15">
        <f t="shared" si="4"/>
        <v>-0.022341549742117772</v>
      </c>
      <c r="G38" s="14">
        <f>SUM(G31:G37)</f>
        <v>3099014</v>
      </c>
      <c r="H38" s="11">
        <f t="shared" si="5"/>
        <v>-0.0418646670100562</v>
      </c>
    </row>
    <row r="45" ht="15.75">
      <c r="A45" s="1" t="s">
        <v>0</v>
      </c>
    </row>
    <row r="46" ht="15.75">
      <c r="A46" s="1" t="s">
        <v>32</v>
      </c>
    </row>
    <row r="47" spans="1:8" ht="15.75">
      <c r="A47" s="2"/>
      <c r="B47" s="2"/>
      <c r="C47" s="2"/>
      <c r="D47" s="2"/>
      <c r="E47" s="2"/>
      <c r="F47" s="2"/>
      <c r="G47" s="2"/>
      <c r="H47" s="2"/>
    </row>
    <row r="48" spans="1:8" ht="32.25" thickBot="1">
      <c r="A48" s="3"/>
      <c r="B48" s="4" t="s">
        <v>2</v>
      </c>
      <c r="C48" s="4" t="s">
        <v>3</v>
      </c>
      <c r="D48" s="4" t="s">
        <v>4</v>
      </c>
      <c r="E48" s="4" t="s">
        <v>5</v>
      </c>
      <c r="F48" s="4" t="s">
        <v>4</v>
      </c>
      <c r="G48" s="4" t="s">
        <v>6</v>
      </c>
      <c r="H48" s="4" t="s">
        <v>4</v>
      </c>
    </row>
    <row r="49" spans="1:8" ht="16.5" thickTop="1">
      <c r="A49" s="17" t="s">
        <v>7</v>
      </c>
      <c r="B49" s="18">
        <v>3258465</v>
      </c>
      <c r="C49" s="18">
        <v>3257152</v>
      </c>
      <c r="D49" s="19">
        <f>(C49/B49)-1</f>
        <v>-0.00040295046900917786</v>
      </c>
      <c r="E49" s="18">
        <v>3209952</v>
      </c>
      <c r="F49" s="19">
        <f>(E49/B49)-1</f>
        <v>-0.014888298631410835</v>
      </c>
      <c r="G49" s="18">
        <v>3143432</v>
      </c>
      <c r="H49" s="19">
        <f>(G49/B49)-1</f>
        <v>-0.035302818965371685</v>
      </c>
    </row>
    <row r="52" ht="15.75">
      <c r="A52" s="1" t="s">
        <v>0</v>
      </c>
    </row>
    <row r="53" ht="15.75">
      <c r="A53" s="1" t="s">
        <v>33</v>
      </c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32.25" thickBot="1">
      <c r="A55" s="3"/>
      <c r="B55" s="4" t="s">
        <v>2</v>
      </c>
      <c r="C55" s="4" t="s">
        <v>3</v>
      </c>
      <c r="D55" s="4" t="s">
        <v>4</v>
      </c>
      <c r="E55" s="4" t="s">
        <v>5</v>
      </c>
      <c r="F55" s="4" t="s">
        <v>4</v>
      </c>
      <c r="G55" s="4" t="s">
        <v>6</v>
      </c>
      <c r="H55" s="4" t="s">
        <v>4</v>
      </c>
    </row>
    <row r="56" spans="1:8" ht="16.5" thickTop="1">
      <c r="A56" s="20" t="s">
        <v>8</v>
      </c>
      <c r="B56" s="21">
        <v>2215417.3</v>
      </c>
      <c r="C56" s="21">
        <v>2215777.4</v>
      </c>
      <c r="D56" s="22">
        <f aca="true" t="shared" si="6" ref="D56:D62">C56/$B56-1</f>
        <v>0.00016254274081917153</v>
      </c>
      <c r="E56" s="21">
        <v>2215838.6</v>
      </c>
      <c r="F56" s="22">
        <f aca="true" t="shared" si="7" ref="F56:F62">E56/$B56-1</f>
        <v>0.00019016733326049362</v>
      </c>
      <c r="G56" s="21">
        <v>2215783.6</v>
      </c>
      <c r="H56" s="22">
        <f aca="true" t="shared" si="8" ref="H56:H62">G56/$B56-1</f>
        <v>0.00016534131064172009</v>
      </c>
    </row>
    <row r="57" spans="1:8" ht="15.75">
      <c r="A57" s="20" t="s">
        <v>34</v>
      </c>
      <c r="B57" s="21">
        <v>311519.3</v>
      </c>
      <c r="C57" s="21">
        <v>311526.7</v>
      </c>
      <c r="D57" s="22">
        <f t="shared" si="6"/>
        <v>2.375454747105543E-05</v>
      </c>
      <c r="E57" s="21">
        <v>311492.5</v>
      </c>
      <c r="F57" s="22">
        <f t="shared" si="7"/>
        <v>-8.602998273299356E-05</v>
      </c>
      <c r="G57" s="21">
        <v>311492.6</v>
      </c>
      <c r="H57" s="22">
        <f t="shared" si="8"/>
        <v>-8.570897533477506E-05</v>
      </c>
    </row>
    <row r="58" spans="1:8" ht="15.75">
      <c r="A58" s="20" t="s">
        <v>35</v>
      </c>
      <c r="B58" s="21">
        <v>107726.3</v>
      </c>
      <c r="C58" s="21">
        <v>107780</v>
      </c>
      <c r="D58" s="22">
        <f t="shared" si="6"/>
        <v>0.0004984855137510902</v>
      </c>
      <c r="E58" s="21">
        <v>107777.5</v>
      </c>
      <c r="F58" s="22">
        <f t="shared" si="7"/>
        <v>0.0004752785531481063</v>
      </c>
      <c r="G58" s="21">
        <v>107778.2</v>
      </c>
      <c r="H58" s="22">
        <f t="shared" si="8"/>
        <v>0.0004817765021167819</v>
      </c>
    </row>
    <row r="59" spans="1:8" ht="15.75">
      <c r="A59" s="20" t="s">
        <v>36</v>
      </c>
      <c r="B59" s="21">
        <v>177719.9</v>
      </c>
      <c r="C59" s="21">
        <v>177706.2</v>
      </c>
      <c r="D59" s="22">
        <f t="shared" si="6"/>
        <v>-7.708759683067168E-05</v>
      </c>
      <c r="E59" s="21">
        <v>177764.1</v>
      </c>
      <c r="F59" s="22">
        <f t="shared" si="7"/>
        <v>0.0002487059693372373</v>
      </c>
      <c r="G59" s="21">
        <v>177765.7</v>
      </c>
      <c r="H59" s="22">
        <f t="shared" si="8"/>
        <v>0.0002577089003539257</v>
      </c>
    </row>
    <row r="60" spans="1:8" ht="15.75">
      <c r="A60" s="20" t="s">
        <v>37</v>
      </c>
      <c r="B60" s="21">
        <v>137978.6</v>
      </c>
      <c r="C60" s="21">
        <v>137981.9</v>
      </c>
      <c r="D60" s="22">
        <f t="shared" si="6"/>
        <v>2.3916752307950873E-05</v>
      </c>
      <c r="E60" s="21">
        <v>138018.6</v>
      </c>
      <c r="F60" s="22">
        <f t="shared" si="7"/>
        <v>0.00028990002797524284</v>
      </c>
      <c r="G60" s="21">
        <v>138016.1</v>
      </c>
      <c r="H60" s="22">
        <f t="shared" si="8"/>
        <v>0.0002717812762269567</v>
      </c>
    </row>
    <row r="61" spans="1:8" ht="15.75">
      <c r="A61" s="23" t="s">
        <v>38</v>
      </c>
      <c r="B61" s="24">
        <v>174550.4</v>
      </c>
      <c r="C61" s="24">
        <v>174754.5</v>
      </c>
      <c r="D61" s="25">
        <f t="shared" si="6"/>
        <v>0.0011692897867894292</v>
      </c>
      <c r="E61" s="24">
        <v>174740.3</v>
      </c>
      <c r="F61" s="25">
        <f t="shared" si="7"/>
        <v>0.0010879379250920973</v>
      </c>
      <c r="G61" s="24">
        <v>174720.6</v>
      </c>
      <c r="H61" s="25">
        <f t="shared" si="8"/>
        <v>0.000975076539498021</v>
      </c>
    </row>
    <row r="62" spans="1:8" ht="15.75">
      <c r="A62" s="26" t="s">
        <v>39</v>
      </c>
      <c r="B62" s="27">
        <f>SUM(B56:B61)</f>
        <v>3124911.7999999993</v>
      </c>
      <c r="C62" s="27">
        <f>SUM(C56:C61)</f>
        <v>3125526.7</v>
      </c>
      <c r="D62" s="25">
        <f t="shared" si="6"/>
        <v>0.00019677355373715066</v>
      </c>
      <c r="E62" s="27">
        <f>SUM(E56:E61)</f>
        <v>3125631.6</v>
      </c>
      <c r="F62" s="25">
        <f t="shared" si="7"/>
        <v>0.0002303425011869198</v>
      </c>
      <c r="G62" s="27">
        <f>SUM(G56:G61)</f>
        <v>3125556.8000000007</v>
      </c>
      <c r="H62" s="25">
        <f t="shared" si="8"/>
        <v>0.00020640582559838805</v>
      </c>
    </row>
    <row r="63" spans="1:8" ht="15.75">
      <c r="A63" s="28" t="s">
        <v>40</v>
      </c>
      <c r="B63" s="29">
        <f>B22</f>
        <v>132730</v>
      </c>
      <c r="C63" s="29">
        <f>C22</f>
        <v>132739</v>
      </c>
      <c r="D63" s="26"/>
      <c r="E63" s="29">
        <f>E22</f>
        <v>132571</v>
      </c>
      <c r="F63" s="26"/>
      <c r="G63" s="29">
        <f>G22</f>
        <v>128170</v>
      </c>
      <c r="H63" s="26"/>
    </row>
    <row r="64" spans="1:8" ht="15.75">
      <c r="A64" s="30" t="s">
        <v>41</v>
      </c>
      <c r="B64" s="24">
        <f>B62+B63</f>
        <v>3257641.7999999993</v>
      </c>
      <c r="C64" s="24">
        <f>C62+C63</f>
        <v>3258265.7</v>
      </c>
      <c r="D64" s="25">
        <f>C64/$B64-1</f>
        <v>0.0001915189079415569</v>
      </c>
      <c r="E64" s="24">
        <f>E62+E63</f>
        <v>3258202.6</v>
      </c>
      <c r="F64" s="25">
        <f>E64/$B64-1</f>
        <v>0.00017214906807772046</v>
      </c>
      <c r="G64" s="24">
        <f>G62+G63</f>
        <v>3253726.8000000007</v>
      </c>
      <c r="H64" s="25">
        <f>G64/$B64-1</f>
        <v>-0.0012017895890207297</v>
      </c>
    </row>
    <row r="65" spans="1:8" ht="15.75">
      <c r="A65" s="28" t="s">
        <v>42</v>
      </c>
      <c r="B65" s="27">
        <f>B59+B60</f>
        <v>315698.5</v>
      </c>
      <c r="C65" s="27">
        <f>C59+C60</f>
        <v>315688.1</v>
      </c>
      <c r="D65" s="26"/>
      <c r="E65" s="27">
        <f>E59+E60</f>
        <v>315782.7</v>
      </c>
      <c r="F65" s="26"/>
      <c r="G65" s="27">
        <f>G59+G60</f>
        <v>315781.80000000005</v>
      </c>
      <c r="H65" s="26"/>
    </row>
    <row r="67" spans="1:8" ht="15.75">
      <c r="A67" s="31" t="s">
        <v>43</v>
      </c>
      <c r="B67" s="32"/>
      <c r="C67" s="32"/>
      <c r="D67" s="32"/>
      <c r="E67" s="32"/>
      <c r="F67" s="32"/>
      <c r="G67" s="32"/>
      <c r="H67" s="32"/>
    </row>
    <row r="68" spans="1:8" ht="15.75">
      <c r="A68" s="31" t="s">
        <v>44</v>
      </c>
      <c r="B68" s="32"/>
      <c r="C68" s="32"/>
      <c r="D68" s="32"/>
      <c r="E68" s="32"/>
      <c r="F68" s="32"/>
      <c r="G68" s="32"/>
      <c r="H68" s="32"/>
    </row>
    <row r="69" spans="1:8" ht="15.75">
      <c r="A69" s="31" t="s">
        <v>45</v>
      </c>
      <c r="B69" s="32"/>
      <c r="C69" s="32"/>
      <c r="D69" s="32"/>
      <c r="E69" s="32"/>
      <c r="F69" s="32"/>
      <c r="G69" s="32"/>
      <c r="H69" s="32"/>
    </row>
    <row r="70" spans="1:8" ht="15.75">
      <c r="A70" s="31" t="s">
        <v>46</v>
      </c>
      <c r="B70" s="32"/>
      <c r="C70" s="32"/>
      <c r="D70" s="32"/>
      <c r="E70" s="32"/>
      <c r="F70" s="32"/>
      <c r="G70" s="32"/>
      <c r="H70" s="32"/>
    </row>
    <row r="71" spans="1:8" ht="15.75">
      <c r="A71" s="31" t="s">
        <v>47</v>
      </c>
      <c r="B71" s="32"/>
      <c r="C71" s="32"/>
      <c r="D71" s="32"/>
      <c r="E71" s="32"/>
      <c r="F71" s="32"/>
      <c r="G71" s="32"/>
      <c r="H71" s="32"/>
    </row>
    <row r="72" spans="1:8" ht="15.75">
      <c r="A72" s="31" t="s">
        <v>48</v>
      </c>
      <c r="B72" s="32"/>
      <c r="C72" s="32"/>
      <c r="D72" s="32"/>
      <c r="E72" s="32"/>
      <c r="F72" s="32"/>
      <c r="G72" s="32"/>
      <c r="H72" s="3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Purvis</dc:creator>
  <cp:keywords/>
  <dc:description/>
  <cp:lastModifiedBy>Chuck Purvis</cp:lastModifiedBy>
  <dcterms:created xsi:type="dcterms:W3CDTF">2005-05-09T17:41:49Z</dcterms:created>
  <dcterms:modified xsi:type="dcterms:W3CDTF">2005-05-09T17:42:12Z</dcterms:modified>
  <cp:category/>
  <cp:version/>
  <cp:contentType/>
  <cp:contentStatus/>
</cp:coreProperties>
</file>